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ешняковская  д.2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<sst xmlns="http://schemas.openxmlformats.org/spreadsheetml/2006/main" count="127" uniqueCount="115">
  <si>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</si>
  <si>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</si>
  <si>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</si>
  <si>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</si>
  <si>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</si>
  <si>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</si>
  <si>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</si>
  <si>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</si>
  <si>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</si>
  <si>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Вешняковская  дом 2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</si>
  <si>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</si>
  <si>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</si>
  <si>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</si>
  <si>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</si>
  <si>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</si>
  <si>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</si>
  <si>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</si>
  <si>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</si>
  <si>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</si>
  <si>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</si>
  <si>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</si>
  <si>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</si>
  <si>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45 900,00</t>
  </si>
  <si>
    <t>в квартал</t>
  </si>
  <si>
    <t>в месяц</t>
  </si>
  <si>
    <t>15 300,00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</si>
  <si>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</si>
  <si>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</si>
  <si>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</si>
  <si>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</si>
  <si>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</si>
  <si>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</si>
  <si>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</si>
  <si>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</si>
  <si>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</si>
  <si>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</si>
  <si>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</si>
  <si>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</si>
  <si>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</si>
  <si>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</si>
  <si>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</si>
  <si>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</si>
  <si>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П55-2/12/1987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</si>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</sst>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6953.7</v>
      </c>
      <c r="E19">
        <v>5502</v>
      </c>
      <c r="H19">
        <v>1451.7</v>
      </c>
      <c r="L19">
        <v>0</v>
      </c>
    </row>
    <row r="20" spans="1:256" ht="22.5" customHeight="1">
      <c r="A20" t="s">
        <v>35</v>
      </c>
      <c r="C20">
        <f>E20+H20+L20</f>
        <v>4415.15</v>
      </c>
      <c r="E20">
        <v>4415.15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3</v>
      </c>
      <c r="N24" t="s">
        <v>45</v>
      </c>
      <c r="P24">
        <v>83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45900</v>
      </c>
      <c r="K29">
        <v>45900</v>
      </c>
    </row>
    <row r="30" spans="1:256" ht="25.5" customHeight="1">
      <c r="A30" t="s">
        <v>52</v>
      </c>
      <c r="B30" t="s">
        <v>53</v>
      </c>
      <c r="H30">
        <v>45900</v>
      </c>
      <c r="K30">
        <v>45900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45900</v>
      </c>
      <c r="K32">
        <f>MIN(K30,K37)</f>
        <v>45900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2158631.31</v>
      </c>
      <c r="K37">
        <f>K38+K39+K40+K41+K42+K43+K44+K45+K46+K47+K49+K50+K51+K52+K53+K54</f>
        <v>2158631.31</v>
      </c>
      <c r="N37">
        <f>N38+N39+N40+N41+N42+N43+N44+N45+N46+N47+N49+N50+N51+N52+N53+N54</f>
        <v>94268.76</v>
      </c>
      <c r="P37">
        <f>P38+P39+P40+P41+P42+P43+P44+P45+P46+P47+P49+P50+P51+P52+P53+P54</f>
        <v>2064362.55</v>
      </c>
    </row>
    <row r="38" spans="1:18" ht="35.25" customHeight="1">
      <c r="A38" t="s">
        <v>67</v>
      </c>
      <c r="B38" t="s">
        <v>68</v>
      </c>
      <c r="H38">
        <v>735549.48</v>
      </c>
      <c r="K38">
        <v>735549.48</v>
      </c>
      <c r="N38">
        <v>94268.76</v>
      </c>
      <c r="P38">
        <v>641280.72</v>
      </c>
    </row>
    <row r="39" spans="1:256" ht="42.75" customHeight="1">
      <c r="A39" t="s">
        <v>69</v>
      </c>
      <c r="B39" t="s">
        <v>70</v>
      </c>
      <c r="H39">
        <v>341856.33</v>
      </c>
      <c r="K39">
        <v>341856.33</v>
      </c>
      <c r="N39">
        <v>0</v>
      </c>
      <c r="P39">
        <v>341856.33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305436</v>
      </c>
      <c r="K42">
        <v>305436</v>
      </c>
      <c r="N42">
        <v>0</v>
      </c>
      <c r="P42">
        <v>305436</v>
      </c>
    </row>
    <row r="43" spans="1:256" ht="46.5" customHeight="1">
      <c r="A43" t="s">
        <v>77</v>
      </c>
      <c r="B43" t="s">
        <v>78</v>
      </c>
      <c r="H43">
        <v>358555.32</v>
      </c>
      <c r="K43">
        <v>358555.32</v>
      </c>
      <c r="N43">
        <v>0</v>
      </c>
      <c r="P43">
        <v>358555.32</v>
      </c>
    </row>
    <row r="44" spans="1:256" ht="53.25" customHeight="1">
      <c r="A44" t="s">
        <v>79</v>
      </c>
      <c r="B44" t="s">
        <v>80</v>
      </c>
      <c r="H44">
        <v>212888.52</v>
      </c>
      <c r="K44">
        <v>212888.52</v>
      </c>
      <c r="N44">
        <v>0</v>
      </c>
      <c r="P44">
        <v>212888.52</v>
      </c>
    </row>
    <row r="45" spans="1:256" ht="54.75" customHeight="1">
      <c r="A45" t="s">
        <v>81</v>
      </c>
      <c r="B45" t="s">
        <v>82</v>
      </c>
      <c r="H45">
        <v>11115.13</v>
      </c>
      <c r="K45">
        <v>11115.13</v>
      </c>
      <c r="N45">
        <v>0</v>
      </c>
      <c r="P45">
        <v>11115.13</v>
      </c>
    </row>
    <row r="46" spans="1:256" ht="54.75" customHeight="1">
      <c r="A46" t="s">
        <v>83</v>
      </c>
      <c r="B46" t="s">
        <v>84</v>
      </c>
      <c r="H46">
        <v>15611.15</v>
      </c>
      <c r="K46">
        <v>15611.15</v>
      </c>
      <c r="N46">
        <v>0</v>
      </c>
      <c r="P46">
        <v>15611.15</v>
      </c>
    </row>
    <row r="47" spans="1:256" ht="54.75" customHeight="1">
      <c r="A47" t="s">
        <v>85</v>
      </c>
      <c r="B47" t="s">
        <v>86</v>
      </c>
      <c r="H47">
        <v>0</v>
      </c>
      <c r="K47">
        <v>0</v>
      </c>
      <c r="N47">
        <v>0</v>
      </c>
      <c r="P47">
        <v>0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55776.84</v>
      </c>
      <c r="K49">
        <v>55776.84</v>
      </c>
      <c r="N49">
        <v>0</v>
      </c>
      <c r="P49">
        <v>55776.84</v>
      </c>
    </row>
    <row r="50" spans="1:256" ht="54" customHeight="1">
      <c r="A50" t="s">
        <v>89</v>
      </c>
      <c r="B50" t="s">
        <v>90</v>
      </c>
      <c r="H50">
        <v>83218.98</v>
      </c>
      <c r="K50">
        <v>83218.98</v>
      </c>
      <c r="N50">
        <v>0</v>
      </c>
      <c r="P50">
        <v>83218.98</v>
      </c>
    </row>
    <row r="51" spans="1:18" ht="39" customHeight="1">
      <c r="A51" t="s">
        <v>91</v>
      </c>
      <c r="B51" t="s">
        <v>92</v>
      </c>
      <c r="H51">
        <v>36308.31</v>
      </c>
      <c r="K51">
        <v>36308.31</v>
      </c>
      <c r="N51">
        <v>0</v>
      </c>
      <c r="P51">
        <v>36308.31</v>
      </c>
    </row>
    <row r="52" spans="1:18" ht="42" customHeight="1">
      <c r="A52" t="s">
        <v>93</v>
      </c>
      <c r="B52" t="s">
        <v>94</v>
      </c>
      <c r="H52">
        <v>2315.25</v>
      </c>
      <c r="K52">
        <v>2315.25</v>
      </c>
      <c r="N52">
        <v>0</v>
      </c>
      <c r="P52">
        <v>2315.25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1987228.39</v>
      </c>
      <c r="L56" t="s">
        <v>102</v>
      </c>
    </row>
    <row r="57" spans="1:256" ht="17.25" customHeight="1">
      <c r="L57" t="s">
        <v>103</v>
      </c>
      <c r="N57">
        <f>ROUND(C19*S14*3,2)</f>
        <v>496807.1</v>
      </c>
      <c r="P57" t="s">
        <v>104</v>
      </c>
      <c r="R57">
        <f>ROUND(C19*S14*1,2)</f>
        <v>165602.37</v>
      </c>
    </row>
    <row r="58" spans="1:256" ht="23.25" customHeight="1">
      <c r="B58" t="s">
        <v>105</v>
      </c>
      <c r="H58" t="s">
        <v>101</v>
      </c>
      <c r="I58">
        <f>ROUND(I56-H19*S14*12,2)</f>
        <v>1572361.56</v>
      </c>
      <c r="L58" t="s">
        <v>103</v>
      </c>
      <c r="N58">
        <f>ROUND(N57-H19*S14*3,2)</f>
        <v>393090.39</v>
      </c>
      <c r="P58" t="s">
        <v>104</v>
      </c>
      <c r="R58">
        <f>ROUND(R57-H19*S14*1,2)</f>
        <v>131030.13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2017-04-11T10:55:12Z</dcterms:created>
  <dcterms:modified xsi:type="dcterms:W3CDTF">2017-04-11T10:55:12Z</dcterms:modified>
  <cp:category/>
  <cp:version/>
  <cp:contentType/>
  <cp:contentStatus/>
</cp:coreProperties>
</file>